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rejestr_wyborcow_20160415_105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<sst xmlns="http://schemas.openxmlformats.org/spreadsheetml/2006/main" count="116" uniqueCount="83">
  <si>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</si>
  <si>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</si>
  <si>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</si>
  <si>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</si>
  <si>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</si>
  <si>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</si>
  <si>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</si>
  <si>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</si>
  <si>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</si>
  <si>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</si>
  <si>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</si>
  <si>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</si>
  <si>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</si>
  <si>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</si>
  <si>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</si>
  <si>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</si>
  <si>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</si>
  <si>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</si>
  <si>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</si>
  <si>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</si>
  <si>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</si>
  <si>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</si>
  <si>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głogowski</t>
  </si>
  <si>
    <t>m. Głogów</t>
  </si>
  <si>
    <t>głogowski</t>
  </si>
  <si>
    <t>gm. Głogów</t>
  </si>
  <si>
    <t>gm. Jerzmanowa</t>
  </si>
  <si>
    <t>gm. Kotla</t>
  </si>
  <si>
    <t>gm. Pęcław</t>
  </si>
  <si>
    <t>gm. Żukowice</t>
  </si>
  <si>
    <t>Powiat górowski</t>
  </si>
  <si>
    <t>gm. Góra</t>
  </si>
  <si>
    <t>górowski</t>
  </si>
  <si>
    <t>gm. Jemielno</t>
  </si>
  <si>
    <t>gm. Niechlów</t>
  </si>
  <si>
    <t>gm. Wąsosz</t>
  </si>
  <si>
    <t>Powiat jaworski</t>
  </si>
  <si>
    <t>m. Jawor</t>
  </si>
  <si>
    <t>jaworski</t>
  </si>
  <si>
    <t>gm. Bolków</t>
  </si>
  <si>
    <t>gm. Męcinka</t>
  </si>
  <si>
    <t>gm. Mściwojów</t>
  </si>
  <si>
    <t>gm. Paszowice</t>
  </si>
  <si>
    <t>gm. Wądroże Wielkie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</si>
  <si>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</si>
  <si>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</si>
  <si>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</si>
  <si>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</si>
  <si>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</si>
  <si>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</si>
  <si>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</si>
  <si>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</si>
  <si>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</si>
  <si>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</si>
  <si>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</si>
  <si>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</si>
  <si>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</si>
  <si>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</si>
  <si>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</si>
  <si>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</si>
  <si>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</si>
  <si>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</si>
  <si>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</si>
  <si>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</si>
  <si>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</si>
  <si>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</si>
  <si>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</si>
  <si>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</si>
  <si>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Powiat złotoryjski</t>
  </si>
  <si>
    <t>m. Wojcieszów</t>
  </si>
  <si>
    <t>złotoryjski</t>
  </si>
  <si>
    <t>m. Złotoryja</t>
  </si>
  <si>
    <t>gm. Pielgrzymka</t>
  </si>
  <si>
    <t>gm. Świerzawa</t>
  </si>
  <si>
    <t>gm. Zagrodno</t>
  </si>
  <si>
    <t>gm. Złotoryja</t>
  </si>
  <si>
    <t>Miasto na prawach powiatu</t>
  </si>
  <si>
    <t>m. Legnica</t>
  </si>
  <si>
    <t>Legnica</t>
  </si>
  <si>
    <t>SUMA</t>
  </si>
  <si>
    <t>Krajowe Biuro Wyborcze Delegatura w Legnicy</t>
  </si>
  <si>
    <t>Stan rejestru wyborców na dzień 31 marca 2016 r.</t>
  </si>
  <si>
    <t>Legnica, dnia 15.04.2016 r.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</si>
</sst>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M11" activeCellId="0" sqref="M11"/>
    </sheetView>
  </sheetViews>
  <sheetFormatPr defaultRowHeight="12.8"/>
  <cols>
    <col collapsed="false" hidden="false" max="1" min="1" style="0" width="17.8622448979592"/>
    <col collapsed="false" hidden="false" max="2" min="2" style="0" width="19.2040816326531"/>
    <col collapsed="false" hidden="false" max="3" min="3" style="0" width="9.89795918367347"/>
    <col collapsed="false" hidden="false" max="4" min="4" style="0" width="18.6479591836735"/>
    <col collapsed="false" hidden="false" max="5" min="5" style="0" width="16.7295918367347"/>
    <col collapsed="false" hidden="false" max="7" min="6" style="0" width="15.984693877551"/>
    <col collapsed="false" hidden="false" max="8" min="8" style="0" width="26.1326530612245"/>
    <col collapsed="false" hidden="false" max="11" min="9" style="0" width="17.2959183673469"/>
    <col collapsed="false" hidden="false" max="12" min="12" style="0" width="19.9336734693878"/>
    <col collapsed="false" hidden="false" max="13" min="13" style="0" width="27.8265306122449"/>
    <col collapsed="false" hidden="false" max="14" min="14" style="0" width="20.6785714285714"/>
    <col collapsed="false" hidden="false" max="15" min="15" style="0" width="20.4897959183673"/>
    <col collapsed="false" hidden="false" max="16" min="16" style="0" width="21.0612244897959"/>
    <col collapsed="false" hidden="false" max="17" min="17" style="0" width="19.9336734693878"/>
    <col collapsed="false" hidden="false" max="18" min="18" style="0" width="21.4387755102041"/>
    <col collapsed="false" hidden="false" max="19" min="19" style="0" width="21.0612244897959"/>
    <col collapsed="false" hidden="false" max="20" min="20" style="0" width="21.25"/>
    <col collapsed="false" hidden="false" max="21" min="21" style="0" width="20.8673469387755"/>
    <col collapsed="false" hidden="false" max="22" min="22" style="0" width="22.75"/>
    <col collapsed="false" hidden="false" max="1025" min="23" style="0" width="11.5204081632653"/>
  </cols>
  <sheetData>
    <row r="1" s="2" customFormat="true" ht="38.8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customFormat="false" ht="12.8" hidden="false" customHeight="false" outlineLevel="0" collapsed="false">
      <c r="A2" s="3" t="s">
        <v>22</v>
      </c>
      <c r="B2" s="3"/>
      <c r="C2" s="3"/>
      <c r="D2" s="3" t="n">
        <v>87159</v>
      </c>
      <c r="E2" s="3" t="n">
        <v>70830</v>
      </c>
      <c r="F2" s="3" t="n">
        <v>70369</v>
      </c>
      <c r="G2" s="3" t="n">
        <v>461</v>
      </c>
      <c r="H2" s="3" t="n">
        <v>461</v>
      </c>
      <c r="I2" s="3" t="n">
        <v>409</v>
      </c>
      <c r="J2" s="3" t="n">
        <v>12</v>
      </c>
      <c r="K2" s="3" t="n">
        <v>40</v>
      </c>
      <c r="L2" s="3" t="n">
        <v>0</v>
      </c>
      <c r="M2" s="3" t="n">
        <v>831</v>
      </c>
      <c r="N2" s="3" t="n">
        <v>831</v>
      </c>
      <c r="O2" s="3" t="n">
        <v>177</v>
      </c>
      <c r="P2" s="3" t="n">
        <v>614</v>
      </c>
      <c r="Q2" s="3" t="n">
        <v>40</v>
      </c>
      <c r="R2" s="3" t="n">
        <v>0</v>
      </c>
      <c r="S2" s="3" t="n">
        <v>0</v>
      </c>
      <c r="T2" s="3" t="n">
        <v>0</v>
      </c>
      <c r="U2" s="3" t="n">
        <v>0</v>
      </c>
      <c r="V2" s="3" t="n">
        <v>0</v>
      </c>
    </row>
    <row r="3" customFormat="false" ht="12.8" hidden="false" customHeight="false" outlineLevel="0" collapsed="false">
      <c r="A3" s="3" t="str">
        <f aca="false">"020301"</f>
        <v>020301</v>
      </c>
      <c r="B3" s="3" t="s">
        <v>23</v>
      </c>
      <c r="C3" s="3" t="s">
        <v>24</v>
      </c>
      <c r="D3" s="3" t="n">
        <v>65630</v>
      </c>
      <c r="E3" s="3" t="n">
        <v>53976</v>
      </c>
      <c r="F3" s="3" t="n">
        <v>53817</v>
      </c>
      <c r="G3" s="3" t="n">
        <v>159</v>
      </c>
      <c r="H3" s="3" t="n">
        <v>159</v>
      </c>
      <c r="I3" s="3" t="n">
        <v>127</v>
      </c>
      <c r="J3" s="3" t="n">
        <v>1</v>
      </c>
      <c r="K3" s="3" t="n">
        <v>31</v>
      </c>
      <c r="L3" s="3" t="n">
        <v>0</v>
      </c>
      <c r="M3" s="3" t="n">
        <v>724</v>
      </c>
      <c r="N3" s="3" t="n">
        <v>724</v>
      </c>
      <c r="O3" s="3" t="n">
        <v>144</v>
      </c>
      <c r="P3" s="3" t="n">
        <v>549</v>
      </c>
      <c r="Q3" s="3" t="n">
        <v>31</v>
      </c>
      <c r="R3" s="3" t="n">
        <v>0</v>
      </c>
      <c r="S3" s="3" t="n">
        <v>0</v>
      </c>
      <c r="T3" s="3" t="n">
        <v>0</v>
      </c>
      <c r="U3" s="3" t="n">
        <v>0</v>
      </c>
      <c r="V3" s="3" t="n">
        <v>0</v>
      </c>
    </row>
    <row r="4" customFormat="false" ht="12.8" hidden="false" customHeight="false" outlineLevel="0" collapsed="false">
      <c r="A4" s="3" t="str">
        <f aca="false">"020302"</f>
        <v>020302</v>
      </c>
      <c r="B4" s="3" t="s">
        <v>25</v>
      </c>
      <c r="C4" s="3" t="s">
        <v>24</v>
      </c>
      <c r="D4" s="3" t="n">
        <v>6660</v>
      </c>
      <c r="E4" s="3" t="n">
        <v>5264</v>
      </c>
      <c r="F4" s="3" t="n">
        <v>5158</v>
      </c>
      <c r="G4" s="3" t="n">
        <v>106</v>
      </c>
      <c r="H4" s="3" t="n">
        <v>106</v>
      </c>
      <c r="I4" s="3" t="n">
        <v>104</v>
      </c>
      <c r="J4" s="3" t="n">
        <v>0</v>
      </c>
      <c r="K4" s="3" t="n">
        <v>2</v>
      </c>
      <c r="L4" s="3" t="n">
        <v>0</v>
      </c>
      <c r="M4" s="3" t="n">
        <v>34</v>
      </c>
      <c r="N4" s="3" t="n">
        <v>34</v>
      </c>
      <c r="O4" s="3" t="n">
        <v>7</v>
      </c>
      <c r="P4" s="3" t="n">
        <v>25</v>
      </c>
      <c r="Q4" s="3" t="n">
        <v>2</v>
      </c>
      <c r="R4" s="3" t="n">
        <v>0</v>
      </c>
      <c r="S4" s="3" t="n">
        <v>0</v>
      </c>
      <c r="T4" s="3" t="n">
        <v>0</v>
      </c>
      <c r="U4" s="3" t="n">
        <v>0</v>
      </c>
      <c r="V4" s="3" t="n">
        <v>0</v>
      </c>
    </row>
    <row r="5" customFormat="false" ht="12.8" hidden="false" customHeight="false" outlineLevel="0" collapsed="false">
      <c r="A5" s="3" t="str">
        <f aca="false">"020303"</f>
        <v>020303</v>
      </c>
      <c r="B5" s="3" t="s">
        <v>26</v>
      </c>
      <c r="C5" s="3" t="s">
        <v>24</v>
      </c>
      <c r="D5" s="3" t="n">
        <v>4770</v>
      </c>
      <c r="E5" s="3" t="n">
        <v>3619</v>
      </c>
      <c r="F5" s="3" t="n">
        <v>3535</v>
      </c>
      <c r="G5" s="3" t="n">
        <v>84</v>
      </c>
      <c r="H5" s="3" t="n">
        <v>84</v>
      </c>
      <c r="I5" s="3" t="n">
        <v>81</v>
      </c>
      <c r="J5" s="3" t="n">
        <v>0</v>
      </c>
      <c r="K5" s="3" t="n">
        <v>3</v>
      </c>
      <c r="L5" s="3" t="n">
        <v>0</v>
      </c>
      <c r="M5" s="3" t="n">
        <v>18</v>
      </c>
      <c r="N5" s="3" t="n">
        <v>18</v>
      </c>
      <c r="O5" s="3" t="n">
        <v>2</v>
      </c>
      <c r="P5" s="3" t="n">
        <v>13</v>
      </c>
      <c r="Q5" s="3" t="n">
        <v>3</v>
      </c>
      <c r="R5" s="3" t="n">
        <v>0</v>
      </c>
      <c r="S5" s="3" t="n">
        <v>0</v>
      </c>
      <c r="T5" s="3" t="n">
        <v>0</v>
      </c>
      <c r="U5" s="3" t="n">
        <v>0</v>
      </c>
      <c r="V5" s="3" t="n">
        <v>0</v>
      </c>
    </row>
    <row r="6" customFormat="false" ht="12.8" hidden="false" customHeight="false" outlineLevel="0" collapsed="false">
      <c r="A6" s="3" t="str">
        <f aca="false">"020304"</f>
        <v>020304</v>
      </c>
      <c r="B6" s="3" t="s">
        <v>27</v>
      </c>
      <c r="C6" s="3" t="s">
        <v>24</v>
      </c>
      <c r="D6" s="3" t="n">
        <v>4387</v>
      </c>
      <c r="E6" s="3" t="n">
        <v>3419</v>
      </c>
      <c r="F6" s="3" t="n">
        <v>3389</v>
      </c>
      <c r="G6" s="3" t="n">
        <v>30</v>
      </c>
      <c r="H6" s="3" t="n">
        <v>30</v>
      </c>
      <c r="I6" s="3" t="n">
        <v>29</v>
      </c>
      <c r="J6" s="3" t="n">
        <v>0</v>
      </c>
      <c r="K6" s="3" t="n">
        <v>1</v>
      </c>
      <c r="L6" s="3" t="n">
        <v>0</v>
      </c>
      <c r="M6" s="3" t="n">
        <v>15</v>
      </c>
      <c r="N6" s="3" t="n">
        <v>15</v>
      </c>
      <c r="O6" s="3" t="n">
        <v>5</v>
      </c>
      <c r="P6" s="3" t="n">
        <v>9</v>
      </c>
      <c r="Q6" s="3" t="n">
        <v>1</v>
      </c>
      <c r="R6" s="3" t="n">
        <v>0</v>
      </c>
      <c r="S6" s="3" t="n">
        <v>0</v>
      </c>
      <c r="T6" s="3" t="n">
        <v>0</v>
      </c>
      <c r="U6" s="3" t="n">
        <v>0</v>
      </c>
      <c r="V6" s="3" t="n">
        <v>0</v>
      </c>
    </row>
    <row r="7" customFormat="false" ht="12.8" hidden="false" customHeight="false" outlineLevel="0" collapsed="false">
      <c r="A7" s="3" t="str">
        <f aca="false">"020305"</f>
        <v>020305</v>
      </c>
      <c r="B7" s="3" t="s">
        <v>28</v>
      </c>
      <c r="C7" s="3" t="s">
        <v>24</v>
      </c>
      <c r="D7" s="3" t="n">
        <v>2256</v>
      </c>
      <c r="E7" s="3" t="n">
        <v>1774</v>
      </c>
      <c r="F7" s="3" t="n">
        <v>1755</v>
      </c>
      <c r="G7" s="3" t="n">
        <v>19</v>
      </c>
      <c r="H7" s="3" t="n">
        <v>19</v>
      </c>
      <c r="I7" s="3" t="n">
        <v>16</v>
      </c>
      <c r="J7" s="3" t="n">
        <v>1</v>
      </c>
      <c r="K7" s="3" t="n">
        <v>2</v>
      </c>
      <c r="L7" s="3" t="n">
        <v>0</v>
      </c>
      <c r="M7" s="3" t="n">
        <v>19</v>
      </c>
      <c r="N7" s="3" t="n">
        <v>19</v>
      </c>
      <c r="O7" s="3" t="n">
        <v>7</v>
      </c>
      <c r="P7" s="3" t="n">
        <v>10</v>
      </c>
      <c r="Q7" s="3" t="n">
        <v>2</v>
      </c>
      <c r="R7" s="3" t="n">
        <v>0</v>
      </c>
      <c r="S7" s="3" t="n">
        <v>0</v>
      </c>
      <c r="T7" s="3" t="n">
        <v>0</v>
      </c>
      <c r="U7" s="3" t="n">
        <v>0</v>
      </c>
      <c r="V7" s="3" t="n">
        <v>0</v>
      </c>
    </row>
    <row r="8" customFormat="false" ht="12.8" hidden="false" customHeight="false" outlineLevel="0" collapsed="false">
      <c r="A8" s="3" t="str">
        <f aca="false">"020306"</f>
        <v>020306</v>
      </c>
      <c r="B8" s="3" t="s">
        <v>29</v>
      </c>
      <c r="C8" s="3" t="s">
        <v>24</v>
      </c>
      <c r="D8" s="3" t="n">
        <v>3456</v>
      </c>
      <c r="E8" s="3" t="n">
        <v>2778</v>
      </c>
      <c r="F8" s="3" t="n">
        <v>2715</v>
      </c>
      <c r="G8" s="3" t="n">
        <v>63</v>
      </c>
      <c r="H8" s="3" t="n">
        <v>63</v>
      </c>
      <c r="I8" s="3" t="n">
        <v>52</v>
      </c>
      <c r="J8" s="3" t="n">
        <v>10</v>
      </c>
      <c r="K8" s="3" t="n">
        <v>1</v>
      </c>
      <c r="L8" s="3" t="n">
        <v>0</v>
      </c>
      <c r="M8" s="3" t="n">
        <v>21</v>
      </c>
      <c r="N8" s="3" t="n">
        <v>21</v>
      </c>
      <c r="O8" s="3" t="n">
        <v>12</v>
      </c>
      <c r="P8" s="3" t="n">
        <v>8</v>
      </c>
      <c r="Q8" s="3" t="n">
        <v>1</v>
      </c>
      <c r="R8" s="3" t="n">
        <v>0</v>
      </c>
      <c r="S8" s="3" t="n">
        <v>0</v>
      </c>
      <c r="T8" s="3" t="n">
        <v>0</v>
      </c>
      <c r="U8" s="3" t="n">
        <v>0</v>
      </c>
      <c r="V8" s="3" t="n">
        <v>0</v>
      </c>
    </row>
    <row r="9" customFormat="false" ht="12.8" hidden="false" customHeight="false" outlineLevel="0" collapsed="false">
      <c r="A9" s="3" t="s">
        <v>30</v>
      </c>
      <c r="B9" s="3"/>
      <c r="C9" s="3"/>
      <c r="D9" s="3" t="n">
        <v>35487</v>
      </c>
      <c r="E9" s="3" t="n">
        <v>28663</v>
      </c>
      <c r="F9" s="3" t="n">
        <v>28415</v>
      </c>
      <c r="G9" s="3" t="n">
        <v>248</v>
      </c>
      <c r="H9" s="3" t="n">
        <v>247</v>
      </c>
      <c r="I9" s="3" t="n">
        <v>198</v>
      </c>
      <c r="J9" s="3" t="n">
        <v>1</v>
      </c>
      <c r="K9" s="3" t="n">
        <v>48</v>
      </c>
      <c r="L9" s="3" t="n">
        <v>1</v>
      </c>
      <c r="M9" s="3" t="n">
        <v>286</v>
      </c>
      <c r="N9" s="3" t="n">
        <v>286</v>
      </c>
      <c r="O9" s="3" t="n">
        <v>78</v>
      </c>
      <c r="P9" s="3" t="n">
        <v>160</v>
      </c>
      <c r="Q9" s="3" t="n">
        <v>48</v>
      </c>
      <c r="R9" s="3" t="n">
        <v>0</v>
      </c>
      <c r="S9" s="3" t="n">
        <v>0</v>
      </c>
      <c r="T9" s="3" t="n">
        <v>0</v>
      </c>
      <c r="U9" s="3" t="n">
        <v>0</v>
      </c>
      <c r="V9" s="3" t="n">
        <v>0</v>
      </c>
    </row>
    <row r="10" customFormat="false" ht="12.8" hidden="false" customHeight="false" outlineLevel="0" collapsed="false">
      <c r="A10" s="3" t="str">
        <f aca="false">"020401"</f>
        <v>020401</v>
      </c>
      <c r="B10" s="3" t="s">
        <v>31</v>
      </c>
      <c r="C10" s="3" t="s">
        <v>32</v>
      </c>
      <c r="D10" s="3" t="n">
        <v>20093</v>
      </c>
      <c r="E10" s="3" t="n">
        <v>16251</v>
      </c>
      <c r="F10" s="3" t="n">
        <v>16186</v>
      </c>
      <c r="G10" s="3" t="n">
        <v>65</v>
      </c>
      <c r="H10" s="3" t="n">
        <v>65</v>
      </c>
      <c r="I10" s="3" t="n">
        <v>38</v>
      </c>
      <c r="J10" s="3" t="n">
        <v>0</v>
      </c>
      <c r="K10" s="3" t="n">
        <v>27</v>
      </c>
      <c r="L10" s="3" t="n">
        <v>0</v>
      </c>
      <c r="M10" s="3" t="n">
        <v>179</v>
      </c>
      <c r="N10" s="3" t="n">
        <v>179</v>
      </c>
      <c r="O10" s="3" t="n">
        <v>47</v>
      </c>
      <c r="P10" s="3" t="n">
        <v>105</v>
      </c>
      <c r="Q10" s="3" t="n">
        <v>27</v>
      </c>
      <c r="R10" s="3" t="n">
        <v>0</v>
      </c>
      <c r="S10" s="3" t="n">
        <v>0</v>
      </c>
      <c r="T10" s="3" t="n">
        <v>0</v>
      </c>
      <c r="U10" s="3" t="n">
        <v>0</v>
      </c>
      <c r="V10" s="3" t="n">
        <v>0</v>
      </c>
    </row>
    <row r="11" customFormat="false" ht="12.8" hidden="false" customHeight="false" outlineLevel="0" collapsed="false">
      <c r="A11" s="3" t="str">
        <f aca="false">"020402"</f>
        <v>020402</v>
      </c>
      <c r="B11" s="3" t="s">
        <v>33</v>
      </c>
      <c r="C11" s="3" t="s">
        <v>32</v>
      </c>
      <c r="D11" s="3" t="n">
        <v>3110</v>
      </c>
      <c r="E11" s="3" t="n">
        <v>2493</v>
      </c>
      <c r="F11" s="3" t="n">
        <v>2456</v>
      </c>
      <c r="G11" s="3" t="n">
        <v>37</v>
      </c>
      <c r="H11" s="3" t="n">
        <v>37</v>
      </c>
      <c r="I11" s="3" t="n">
        <v>32</v>
      </c>
      <c r="J11" s="3" t="n">
        <v>1</v>
      </c>
      <c r="K11" s="3" t="n">
        <v>4</v>
      </c>
      <c r="L11" s="3" t="n">
        <v>0</v>
      </c>
      <c r="M11" s="3" t="n">
        <v>24</v>
      </c>
      <c r="N11" s="3" t="n">
        <v>24</v>
      </c>
      <c r="O11" s="3" t="n">
        <v>7</v>
      </c>
      <c r="P11" s="3" t="n">
        <v>13</v>
      </c>
      <c r="Q11" s="3" t="n">
        <v>4</v>
      </c>
      <c r="R11" s="3" t="n">
        <v>0</v>
      </c>
      <c r="S11" s="3" t="n">
        <v>0</v>
      </c>
      <c r="T11" s="3" t="n">
        <v>0</v>
      </c>
      <c r="U11" s="3" t="n">
        <v>0</v>
      </c>
      <c r="V11" s="3" t="n">
        <v>0</v>
      </c>
    </row>
    <row r="12" customFormat="false" ht="12.8" hidden="false" customHeight="false" outlineLevel="0" collapsed="false">
      <c r="A12" s="3" t="str">
        <f aca="false">"020403"</f>
        <v>020403</v>
      </c>
      <c r="B12" s="3" t="s">
        <v>34</v>
      </c>
      <c r="C12" s="3" t="s">
        <v>32</v>
      </c>
      <c r="D12" s="3" t="n">
        <v>4956</v>
      </c>
      <c r="E12" s="3" t="n">
        <v>3980</v>
      </c>
      <c r="F12" s="3" t="n">
        <v>3927</v>
      </c>
      <c r="G12" s="3" t="n">
        <v>53</v>
      </c>
      <c r="H12" s="3" t="n">
        <v>52</v>
      </c>
      <c r="I12" s="3" t="n">
        <v>41</v>
      </c>
      <c r="J12" s="3" t="n">
        <v>0</v>
      </c>
      <c r="K12" s="3" t="n">
        <v>11</v>
      </c>
      <c r="L12" s="3" t="n">
        <v>1</v>
      </c>
      <c r="M12" s="3" t="n">
        <v>48</v>
      </c>
      <c r="N12" s="3" t="n">
        <v>48</v>
      </c>
      <c r="O12" s="3" t="n">
        <v>19</v>
      </c>
      <c r="P12" s="3" t="n">
        <v>18</v>
      </c>
      <c r="Q12" s="3" t="n">
        <v>11</v>
      </c>
      <c r="R12" s="3" t="n">
        <v>0</v>
      </c>
      <c r="S12" s="3" t="n">
        <v>0</v>
      </c>
      <c r="T12" s="3" t="n">
        <v>0</v>
      </c>
      <c r="U12" s="3" t="n">
        <v>0</v>
      </c>
      <c r="V12" s="3" t="n">
        <v>0</v>
      </c>
    </row>
    <row r="13" customFormat="false" ht="12.8" hidden="false" customHeight="false" outlineLevel="0" collapsed="false">
      <c r="A13" s="3" t="str">
        <f aca="false">"020404"</f>
        <v>020404</v>
      </c>
      <c r="B13" s="3" t="s">
        <v>35</v>
      </c>
      <c r="C13" s="3" t="s">
        <v>32</v>
      </c>
      <c r="D13" s="3" t="n">
        <v>7328</v>
      </c>
      <c r="E13" s="3" t="n">
        <v>5939</v>
      </c>
      <c r="F13" s="3" t="n">
        <v>5846</v>
      </c>
      <c r="G13" s="3" t="n">
        <v>93</v>
      </c>
      <c r="H13" s="3" t="n">
        <v>93</v>
      </c>
      <c r="I13" s="3" t="n">
        <v>87</v>
      </c>
      <c r="J13" s="3" t="n">
        <v>0</v>
      </c>
      <c r="K13" s="3" t="n">
        <v>6</v>
      </c>
      <c r="L13" s="3" t="n">
        <v>0</v>
      </c>
      <c r="M13" s="3" t="n">
        <v>35</v>
      </c>
      <c r="N13" s="3" t="n">
        <v>35</v>
      </c>
      <c r="O13" s="3" t="n">
        <v>5</v>
      </c>
      <c r="P13" s="3" t="n">
        <v>24</v>
      </c>
      <c r="Q13" s="3" t="n">
        <v>6</v>
      </c>
      <c r="R13" s="3" t="n">
        <v>0</v>
      </c>
      <c r="S13" s="3" t="n">
        <v>0</v>
      </c>
      <c r="T13" s="3" t="n">
        <v>0</v>
      </c>
      <c r="U13" s="3" t="n">
        <v>0</v>
      </c>
      <c r="V13" s="3" t="n">
        <v>0</v>
      </c>
    </row>
    <row r="14" customFormat="false" ht="12.8" hidden="false" customHeight="false" outlineLevel="0" collapsed="false">
      <c r="A14" s="3" t="s">
        <v>36</v>
      </c>
      <c r="B14" s="3"/>
      <c r="C14" s="3"/>
      <c r="D14" s="3" t="n">
        <v>51003</v>
      </c>
      <c r="E14" s="3" t="n">
        <v>42113</v>
      </c>
      <c r="F14" s="3" t="n">
        <v>41897</v>
      </c>
      <c r="G14" s="3" t="n">
        <v>216</v>
      </c>
      <c r="H14" s="3" t="n">
        <v>216</v>
      </c>
      <c r="I14" s="3" t="n">
        <v>180</v>
      </c>
      <c r="J14" s="3" t="n">
        <v>0</v>
      </c>
      <c r="K14" s="3" t="n">
        <v>36</v>
      </c>
      <c r="L14" s="3" t="n">
        <v>0</v>
      </c>
      <c r="M14" s="3" t="n">
        <v>381</v>
      </c>
      <c r="N14" s="3" t="n">
        <v>381</v>
      </c>
      <c r="O14" s="3" t="n">
        <v>147</v>
      </c>
      <c r="P14" s="3" t="n">
        <v>198</v>
      </c>
      <c r="Q14" s="3" t="n">
        <v>36</v>
      </c>
      <c r="R14" s="3" t="n">
        <v>0</v>
      </c>
      <c r="S14" s="3" t="n">
        <v>0</v>
      </c>
      <c r="T14" s="3" t="n">
        <v>0</v>
      </c>
      <c r="U14" s="3" t="n">
        <v>0</v>
      </c>
      <c r="V14" s="3" t="n">
        <v>0</v>
      </c>
    </row>
    <row r="15" customFormat="false" ht="12.8" hidden="false" customHeight="false" outlineLevel="0" collapsed="false">
      <c r="A15" s="3" t="str">
        <f aca="false">"020501"</f>
        <v>020501</v>
      </c>
      <c r="B15" s="3" t="s">
        <v>37</v>
      </c>
      <c r="C15" s="3" t="s">
        <v>38</v>
      </c>
      <c r="D15" s="3" t="n">
        <v>23384</v>
      </c>
      <c r="E15" s="3" t="n">
        <v>19633</v>
      </c>
      <c r="F15" s="3" t="n">
        <v>19562</v>
      </c>
      <c r="G15" s="3" t="n">
        <v>71</v>
      </c>
      <c r="H15" s="3" t="n">
        <v>71</v>
      </c>
      <c r="I15" s="3" t="n">
        <v>50</v>
      </c>
      <c r="J15" s="3" t="n">
        <v>0</v>
      </c>
      <c r="K15" s="3" t="n">
        <v>21</v>
      </c>
      <c r="L15" s="3" t="n">
        <v>0</v>
      </c>
      <c r="M15" s="3" t="n">
        <v>202</v>
      </c>
      <c r="N15" s="3" t="n">
        <v>202</v>
      </c>
      <c r="O15" s="3" t="n">
        <v>65</v>
      </c>
      <c r="P15" s="3" t="n">
        <v>116</v>
      </c>
      <c r="Q15" s="3" t="n">
        <v>21</v>
      </c>
      <c r="R15" s="3" t="n">
        <v>0</v>
      </c>
      <c r="S15" s="3" t="n">
        <v>0</v>
      </c>
      <c r="T15" s="3" t="n">
        <v>0</v>
      </c>
      <c r="U15" s="3" t="n">
        <v>0</v>
      </c>
      <c r="V15" s="3" t="n">
        <v>0</v>
      </c>
    </row>
    <row r="16" customFormat="false" ht="12.8" hidden="false" customHeight="false" outlineLevel="0" collapsed="false">
      <c r="A16" s="3" t="str">
        <f aca="false">"020502"</f>
        <v>020502</v>
      </c>
      <c r="B16" s="3" t="s">
        <v>39</v>
      </c>
      <c r="C16" s="3" t="s">
        <v>38</v>
      </c>
      <c r="D16" s="3" t="n">
        <v>10564</v>
      </c>
      <c r="E16" s="3" t="n">
        <v>8699</v>
      </c>
      <c r="F16" s="3" t="n">
        <v>8659</v>
      </c>
      <c r="G16" s="3" t="n">
        <v>40</v>
      </c>
      <c r="H16" s="3" t="n">
        <v>40</v>
      </c>
      <c r="I16" s="3" t="n">
        <v>27</v>
      </c>
      <c r="J16" s="3" t="n">
        <v>0</v>
      </c>
      <c r="K16" s="3" t="n">
        <v>13</v>
      </c>
      <c r="L16" s="3" t="n">
        <v>0</v>
      </c>
      <c r="M16" s="3" t="n">
        <v>70</v>
      </c>
      <c r="N16" s="3" t="n">
        <v>70</v>
      </c>
      <c r="O16" s="3" t="n">
        <v>27</v>
      </c>
      <c r="P16" s="3" t="n">
        <v>30</v>
      </c>
      <c r="Q16" s="3" t="n">
        <v>13</v>
      </c>
      <c r="R16" s="3" t="n">
        <v>0</v>
      </c>
      <c r="S16" s="3" t="n">
        <v>0</v>
      </c>
      <c r="T16" s="3" t="n">
        <v>0</v>
      </c>
      <c r="U16" s="3" t="n">
        <v>0</v>
      </c>
      <c r="V16" s="3" t="n">
        <v>0</v>
      </c>
    </row>
    <row r="17" customFormat="false" ht="12.8" hidden="false" customHeight="false" outlineLevel="0" collapsed="false">
      <c r="A17" s="3" t="str">
        <f aca="false">"020503"</f>
        <v>020503</v>
      </c>
      <c r="B17" s="3" t="s">
        <v>40</v>
      </c>
      <c r="C17" s="3" t="s">
        <v>38</v>
      </c>
      <c r="D17" s="3" t="n">
        <v>4958</v>
      </c>
      <c r="E17" s="3" t="n">
        <v>3988</v>
      </c>
      <c r="F17" s="3" t="n">
        <v>3936</v>
      </c>
      <c r="G17" s="3" t="n">
        <v>52</v>
      </c>
      <c r="H17" s="3" t="n">
        <v>52</v>
      </c>
      <c r="I17" s="3" t="n">
        <v>50</v>
      </c>
      <c r="J17" s="3" t="n">
        <v>0</v>
      </c>
      <c r="K17" s="3" t="n">
        <v>2</v>
      </c>
      <c r="L17" s="3" t="n">
        <v>0</v>
      </c>
      <c r="M17" s="3" t="n">
        <v>28</v>
      </c>
      <c r="N17" s="3" t="n">
        <v>28</v>
      </c>
      <c r="O17" s="3" t="n">
        <v>10</v>
      </c>
      <c r="P17" s="3" t="n">
        <v>16</v>
      </c>
      <c r="Q17" s="3" t="n">
        <v>2</v>
      </c>
      <c r="R17" s="3" t="n">
        <v>0</v>
      </c>
      <c r="S17" s="3" t="n">
        <v>0</v>
      </c>
      <c r="T17" s="3" t="n">
        <v>0</v>
      </c>
      <c r="U17" s="3" t="n">
        <v>0</v>
      </c>
      <c r="V17" s="3" t="n">
        <v>0</v>
      </c>
    </row>
    <row r="18" customFormat="false" ht="12.8" hidden="false" customHeight="false" outlineLevel="0" collapsed="false">
      <c r="A18" s="3" t="str">
        <f aca="false">"020504"</f>
        <v>020504</v>
      </c>
      <c r="B18" s="3" t="s">
        <v>41</v>
      </c>
      <c r="C18" s="3" t="s">
        <v>38</v>
      </c>
      <c r="D18" s="3" t="n">
        <v>4088</v>
      </c>
      <c r="E18" s="3" t="n">
        <v>3310</v>
      </c>
      <c r="F18" s="3" t="n">
        <v>3288</v>
      </c>
      <c r="G18" s="3" t="n">
        <v>22</v>
      </c>
      <c r="H18" s="3" t="n">
        <v>22</v>
      </c>
      <c r="I18" s="3" t="n">
        <v>22</v>
      </c>
      <c r="J18" s="3" t="n">
        <v>0</v>
      </c>
      <c r="K18" s="3" t="n">
        <v>0</v>
      </c>
      <c r="L18" s="3" t="n">
        <v>0</v>
      </c>
      <c r="M18" s="3" t="n">
        <v>24</v>
      </c>
      <c r="N18" s="3" t="n">
        <v>24</v>
      </c>
      <c r="O18" s="3" t="n">
        <v>10</v>
      </c>
      <c r="P18" s="3" t="n">
        <v>14</v>
      </c>
      <c r="Q18" s="3" t="n">
        <v>0</v>
      </c>
      <c r="R18" s="3" t="n">
        <v>0</v>
      </c>
      <c r="S18" s="3" t="n">
        <v>0</v>
      </c>
      <c r="T18" s="3" t="n">
        <v>0</v>
      </c>
      <c r="U18" s="3" t="n">
        <v>0</v>
      </c>
      <c r="V18" s="3" t="n">
        <v>0</v>
      </c>
    </row>
    <row r="19" customFormat="false" ht="12.8" hidden="false" customHeight="false" outlineLevel="0" collapsed="false">
      <c r="A19" s="3" t="str">
        <f aca="false">"020505"</f>
        <v>020505</v>
      </c>
      <c r="B19" s="3" t="s">
        <v>42</v>
      </c>
      <c r="C19" s="3" t="s">
        <v>38</v>
      </c>
      <c r="D19" s="3" t="n">
        <v>3944</v>
      </c>
      <c r="E19" s="3" t="n">
        <v>3220</v>
      </c>
      <c r="F19" s="3" t="n">
        <v>3201</v>
      </c>
      <c r="G19" s="3" t="n">
        <v>19</v>
      </c>
      <c r="H19" s="3" t="n">
        <v>19</v>
      </c>
      <c r="I19" s="3" t="n">
        <v>19</v>
      </c>
      <c r="J19" s="3" t="n">
        <v>0</v>
      </c>
      <c r="K19" s="3" t="n">
        <v>0</v>
      </c>
      <c r="L19" s="3" t="n">
        <v>0</v>
      </c>
      <c r="M19" s="3" t="n">
        <v>29</v>
      </c>
      <c r="N19" s="3" t="n">
        <v>29</v>
      </c>
      <c r="O19" s="3" t="n">
        <v>15</v>
      </c>
      <c r="P19" s="3" t="n">
        <v>14</v>
      </c>
      <c r="Q19" s="3" t="n">
        <v>0</v>
      </c>
      <c r="R19" s="3" t="n">
        <v>0</v>
      </c>
      <c r="S19" s="3" t="n">
        <v>0</v>
      </c>
      <c r="T19" s="3" t="n">
        <v>0</v>
      </c>
      <c r="U19" s="3" t="n">
        <v>0</v>
      </c>
      <c r="V19" s="3" t="n">
        <v>0</v>
      </c>
    </row>
    <row r="20" customFormat="false" ht="12.8" hidden="false" customHeight="false" outlineLevel="0" collapsed="false">
      <c r="A20" s="3" t="str">
        <f aca="false">"020506"</f>
        <v>020506</v>
      </c>
      <c r="B20" s="3" t="s">
        <v>43</v>
      </c>
      <c r="C20" s="3" t="s">
        <v>38</v>
      </c>
      <c r="D20" s="3" t="n">
        <v>4065</v>
      </c>
      <c r="E20" s="3" t="n">
        <v>3263</v>
      </c>
      <c r="F20" s="3" t="n">
        <v>3251</v>
      </c>
      <c r="G20" s="3" t="n">
        <v>12</v>
      </c>
      <c r="H20" s="3" t="n">
        <v>12</v>
      </c>
      <c r="I20" s="3" t="n">
        <v>12</v>
      </c>
      <c r="J20" s="3" t="n">
        <v>0</v>
      </c>
      <c r="K20" s="3" t="n">
        <v>0</v>
      </c>
      <c r="L20" s="3" t="n">
        <v>0</v>
      </c>
      <c r="M20" s="3" t="n">
        <v>28</v>
      </c>
      <c r="N20" s="3" t="n">
        <v>28</v>
      </c>
      <c r="O20" s="3" t="n">
        <v>20</v>
      </c>
      <c r="P20" s="3" t="n">
        <v>8</v>
      </c>
      <c r="Q20" s="3" t="n">
        <v>0</v>
      </c>
      <c r="R20" s="3" t="n">
        <v>0</v>
      </c>
      <c r="S20" s="3" t="n">
        <v>0</v>
      </c>
      <c r="T20" s="3" t="n">
        <v>0</v>
      </c>
      <c r="U20" s="3" t="n">
        <v>0</v>
      </c>
      <c r="V20" s="3" t="n">
        <v>0</v>
      </c>
    </row>
    <row r="21" customFormat="false" ht="12.8" hidden="false" customHeight="false" outlineLevel="0" collapsed="false">
      <c r="A21" s="3" t="s">
        <v>44</v>
      </c>
      <c r="B21" s="3"/>
      <c r="C21" s="3"/>
      <c r="D21" s="3" t="n">
        <v>53740</v>
      </c>
      <c r="E21" s="3" t="n">
        <v>43550</v>
      </c>
      <c r="F21" s="3" t="n">
        <v>42948</v>
      </c>
      <c r="G21" s="3" t="n">
        <v>602</v>
      </c>
      <c r="H21" s="3" t="n">
        <v>602</v>
      </c>
      <c r="I21" s="3" t="n">
        <v>535</v>
      </c>
      <c r="J21" s="3" t="n">
        <v>2</v>
      </c>
      <c r="K21" s="3" t="n">
        <v>65</v>
      </c>
      <c r="L21" s="3" t="n">
        <v>0</v>
      </c>
      <c r="M21" s="3" t="n">
        <v>816</v>
      </c>
      <c r="N21" s="3" t="n">
        <v>816</v>
      </c>
      <c r="O21" s="3" t="n">
        <v>514</v>
      </c>
      <c r="P21" s="3" t="n">
        <v>237</v>
      </c>
      <c r="Q21" s="3" t="n">
        <v>65</v>
      </c>
      <c r="R21" s="3" t="n">
        <v>0</v>
      </c>
      <c r="S21" s="3" t="n">
        <v>0</v>
      </c>
      <c r="T21" s="3" t="n">
        <v>0</v>
      </c>
      <c r="U21" s="3" t="n">
        <v>0</v>
      </c>
      <c r="V21" s="3" t="n">
        <v>0</v>
      </c>
    </row>
    <row r="22" customFormat="false" ht="12.8" hidden="false" customHeight="false" outlineLevel="0" collapsed="false">
      <c r="A22" s="3" t="str">
        <f aca="false">"020901"</f>
        <v>020901</v>
      </c>
      <c r="B22" s="3" t="s">
        <v>45</v>
      </c>
      <c r="C22" s="3" t="s">
        <v>46</v>
      </c>
      <c r="D22" s="3" t="n">
        <v>13256</v>
      </c>
      <c r="E22" s="3" t="n">
        <v>11092</v>
      </c>
      <c r="F22" s="3" t="n">
        <v>11048</v>
      </c>
      <c r="G22" s="3" t="n">
        <v>44</v>
      </c>
      <c r="H22" s="3" t="n">
        <v>44</v>
      </c>
      <c r="I22" s="3" t="n">
        <v>21</v>
      </c>
      <c r="J22" s="3" t="n">
        <v>0</v>
      </c>
      <c r="K22" s="3" t="n">
        <v>23</v>
      </c>
      <c r="L22" s="3" t="n">
        <v>0</v>
      </c>
      <c r="M22" s="3" t="n">
        <v>164</v>
      </c>
      <c r="N22" s="3" t="n">
        <v>164</v>
      </c>
      <c r="O22" s="3" t="n">
        <v>31</v>
      </c>
      <c r="P22" s="3" t="n">
        <v>110</v>
      </c>
      <c r="Q22" s="3" t="n">
        <v>23</v>
      </c>
      <c r="R22" s="3" t="n">
        <v>0</v>
      </c>
      <c r="S22" s="3" t="n">
        <v>0</v>
      </c>
      <c r="T22" s="3" t="n">
        <v>0</v>
      </c>
      <c r="U22" s="3" t="n">
        <v>0</v>
      </c>
      <c r="V22" s="3" t="n">
        <v>0</v>
      </c>
    </row>
    <row r="23" customFormat="false" ht="12.8" hidden="false" customHeight="false" outlineLevel="0" collapsed="false">
      <c r="A23" s="3" t="str">
        <f aca="false">"020902"</f>
        <v>020902</v>
      </c>
      <c r="B23" s="3" t="s">
        <v>47</v>
      </c>
      <c r="C23" s="3" t="s">
        <v>46</v>
      </c>
      <c r="D23" s="3" t="n">
        <v>9369</v>
      </c>
      <c r="E23" s="3" t="n">
        <v>7647</v>
      </c>
      <c r="F23" s="3" t="n">
        <v>7489</v>
      </c>
      <c r="G23" s="3" t="n">
        <v>158</v>
      </c>
      <c r="H23" s="3" t="n">
        <v>158</v>
      </c>
      <c r="I23" s="3" t="n">
        <v>137</v>
      </c>
      <c r="J23" s="3" t="n">
        <v>2</v>
      </c>
      <c r="K23" s="3" t="n">
        <v>19</v>
      </c>
      <c r="L23" s="3" t="n">
        <v>0</v>
      </c>
      <c r="M23" s="3" t="n">
        <v>75</v>
      </c>
      <c r="N23" s="3" t="n">
        <v>75</v>
      </c>
      <c r="O23" s="3" t="n">
        <v>20</v>
      </c>
      <c r="P23" s="3" t="n">
        <v>36</v>
      </c>
      <c r="Q23" s="3" t="n">
        <v>19</v>
      </c>
      <c r="R23" s="3" t="n">
        <v>0</v>
      </c>
      <c r="S23" s="3" t="n">
        <v>0</v>
      </c>
      <c r="T23" s="3" t="n">
        <v>0</v>
      </c>
      <c r="U23" s="3" t="n">
        <v>0</v>
      </c>
      <c r="V23" s="3" t="n">
        <v>0</v>
      </c>
    </row>
    <row r="24" customFormat="false" ht="12.8" hidden="false" customHeight="false" outlineLevel="0" collapsed="false">
      <c r="A24" s="3" t="str">
        <f aca="false">"020903"</f>
        <v>020903</v>
      </c>
      <c r="B24" s="3" t="s">
        <v>48</v>
      </c>
      <c r="C24" s="3" t="s">
        <v>46</v>
      </c>
      <c r="D24" s="3" t="n">
        <v>3189</v>
      </c>
      <c r="E24" s="3" t="n">
        <v>2553</v>
      </c>
      <c r="F24" s="3" t="n">
        <v>2496</v>
      </c>
      <c r="G24" s="3" t="n">
        <v>57</v>
      </c>
      <c r="H24" s="3" t="n">
        <v>57</v>
      </c>
      <c r="I24" s="3" t="n">
        <v>57</v>
      </c>
      <c r="J24" s="3" t="n">
        <v>0</v>
      </c>
      <c r="K24" s="3" t="n">
        <v>0</v>
      </c>
      <c r="L24" s="3" t="n">
        <v>0</v>
      </c>
      <c r="M24" s="3" t="n">
        <v>18</v>
      </c>
      <c r="N24" s="3" t="n">
        <v>18</v>
      </c>
      <c r="O24" s="3" t="n">
        <v>11</v>
      </c>
      <c r="P24" s="3" t="n">
        <v>7</v>
      </c>
      <c r="Q24" s="3" t="n">
        <v>0</v>
      </c>
      <c r="R24" s="3" t="n">
        <v>0</v>
      </c>
      <c r="S24" s="3" t="n">
        <v>0</v>
      </c>
      <c r="T24" s="3" t="n">
        <v>0</v>
      </c>
      <c r="U24" s="3" t="n">
        <v>0</v>
      </c>
      <c r="V24" s="3" t="n">
        <v>0</v>
      </c>
    </row>
    <row r="25" customFormat="false" ht="12.8" hidden="false" customHeight="false" outlineLevel="0" collapsed="false">
      <c r="A25" s="3" t="str">
        <f aca="false">"020904"</f>
        <v>020904</v>
      </c>
      <c r="B25" s="3" t="s">
        <v>49</v>
      </c>
      <c r="C25" s="3" t="s">
        <v>46</v>
      </c>
      <c r="D25" s="3" t="n">
        <v>6348</v>
      </c>
      <c r="E25" s="3" t="n">
        <v>5062</v>
      </c>
      <c r="F25" s="3" t="n">
        <v>4955</v>
      </c>
      <c r="G25" s="3" t="n">
        <v>107</v>
      </c>
      <c r="H25" s="3" t="n">
        <v>107</v>
      </c>
      <c r="I25" s="3" t="n">
        <v>103</v>
      </c>
      <c r="J25" s="3" t="n">
        <v>0</v>
      </c>
      <c r="K25" s="3" t="n">
        <v>4</v>
      </c>
      <c r="L25" s="3" t="n">
        <v>0</v>
      </c>
      <c r="M25" s="3" t="n">
        <v>44</v>
      </c>
      <c r="N25" s="3" t="n">
        <v>44</v>
      </c>
      <c r="O25" s="3" t="n">
        <v>17</v>
      </c>
      <c r="P25" s="3" t="n">
        <v>23</v>
      </c>
      <c r="Q25" s="3" t="n">
        <v>4</v>
      </c>
      <c r="R25" s="3" t="n">
        <v>0</v>
      </c>
      <c r="S25" s="3" t="n">
        <v>0</v>
      </c>
      <c r="T25" s="3" t="n">
        <v>0</v>
      </c>
      <c r="U25" s="3" t="n">
        <v>0</v>
      </c>
      <c r="V25" s="3" t="n">
        <v>0</v>
      </c>
    </row>
    <row r="26" customFormat="false" ht="12.8" hidden="false" customHeight="false" outlineLevel="0" collapsed="false">
      <c r="A26" s="3" t="str">
        <f aca="false">"020905"</f>
        <v>020905</v>
      </c>
      <c r="B26" s="3" t="s">
        <v>50</v>
      </c>
      <c r="C26" s="3" t="s">
        <v>46</v>
      </c>
      <c r="D26" s="3" t="n">
        <v>5091</v>
      </c>
      <c r="E26" s="3" t="n">
        <v>3819</v>
      </c>
      <c r="F26" s="3" t="n">
        <v>3748</v>
      </c>
      <c r="G26" s="3" t="n">
        <v>71</v>
      </c>
      <c r="H26" s="3" t="n">
        <v>71</v>
      </c>
      <c r="I26" s="3" t="n">
        <v>65</v>
      </c>
      <c r="J26" s="3" t="n">
        <v>0</v>
      </c>
      <c r="K26" s="3" t="n">
        <v>6</v>
      </c>
      <c r="L26" s="3" t="n">
        <v>0</v>
      </c>
      <c r="M26" s="3" t="n">
        <v>377</v>
      </c>
      <c r="N26" s="3" t="n">
        <v>377</v>
      </c>
      <c r="O26" s="3" t="n">
        <v>361</v>
      </c>
      <c r="P26" s="3" t="n">
        <v>10</v>
      </c>
      <c r="Q26" s="3" t="n">
        <v>6</v>
      </c>
      <c r="R26" s="3" t="n">
        <v>0</v>
      </c>
      <c r="S26" s="3" t="n">
        <v>0</v>
      </c>
      <c r="T26" s="3" t="n">
        <v>0</v>
      </c>
      <c r="U26" s="3" t="n">
        <v>0</v>
      </c>
      <c r="V26" s="3" t="n">
        <v>0</v>
      </c>
    </row>
    <row r="27" customFormat="false" ht="12.8" hidden="false" customHeight="false" outlineLevel="0" collapsed="false">
      <c r="A27" s="3" t="str">
        <f aca="false">"020906"</f>
        <v>020906</v>
      </c>
      <c r="B27" s="3" t="s">
        <v>51</v>
      </c>
      <c r="C27" s="3" t="s">
        <v>46</v>
      </c>
      <c r="D27" s="3" t="n">
        <v>6362</v>
      </c>
      <c r="E27" s="3" t="n">
        <v>5202</v>
      </c>
      <c r="F27" s="3" t="n">
        <v>5094</v>
      </c>
      <c r="G27" s="3" t="n">
        <v>108</v>
      </c>
      <c r="H27" s="3" t="n">
        <v>108</v>
      </c>
      <c r="I27" s="3" t="n">
        <v>99</v>
      </c>
      <c r="J27" s="3" t="n">
        <v>0</v>
      </c>
      <c r="K27" s="3" t="n">
        <v>9</v>
      </c>
      <c r="L27" s="3" t="n">
        <v>0</v>
      </c>
      <c r="M27" s="3" t="n">
        <v>49</v>
      </c>
      <c r="N27" s="3" t="n">
        <v>49</v>
      </c>
      <c r="O27" s="3" t="n">
        <v>19</v>
      </c>
      <c r="P27" s="3" t="n">
        <v>21</v>
      </c>
      <c r="Q27" s="3" t="n">
        <v>9</v>
      </c>
      <c r="R27" s="3" t="n">
        <v>0</v>
      </c>
      <c r="S27" s="3" t="n">
        <v>0</v>
      </c>
      <c r="T27" s="3" t="n">
        <v>0</v>
      </c>
      <c r="U27" s="3" t="n">
        <v>0</v>
      </c>
      <c r="V27" s="3" t="n">
        <v>0</v>
      </c>
    </row>
    <row r="28" customFormat="false" ht="12.8" hidden="false" customHeight="false" outlineLevel="0" collapsed="false">
      <c r="A28" s="3" t="str">
        <f aca="false">"020907"</f>
        <v>020907</v>
      </c>
      <c r="B28" s="3" t="s">
        <v>52</v>
      </c>
      <c r="C28" s="3" t="s">
        <v>46</v>
      </c>
      <c r="D28" s="3" t="n">
        <v>7439</v>
      </c>
      <c r="E28" s="3" t="n">
        <v>6040</v>
      </c>
      <c r="F28" s="3" t="n">
        <v>5986</v>
      </c>
      <c r="G28" s="3" t="n">
        <v>54</v>
      </c>
      <c r="H28" s="3" t="n">
        <v>54</v>
      </c>
      <c r="I28" s="3" t="n">
        <v>50</v>
      </c>
      <c r="J28" s="3" t="n">
        <v>0</v>
      </c>
      <c r="K28" s="3" t="n">
        <v>4</v>
      </c>
      <c r="L28" s="3" t="n">
        <v>0</v>
      </c>
      <c r="M28" s="3" t="n">
        <v>44</v>
      </c>
      <c r="N28" s="3" t="n">
        <v>44</v>
      </c>
      <c r="O28" s="3" t="n">
        <v>22</v>
      </c>
      <c r="P28" s="3" t="n">
        <v>18</v>
      </c>
      <c r="Q28" s="3" t="n">
        <v>4</v>
      </c>
      <c r="R28" s="3" t="n">
        <v>0</v>
      </c>
      <c r="S28" s="3" t="n">
        <v>0</v>
      </c>
      <c r="T28" s="3" t="n">
        <v>0</v>
      </c>
      <c r="U28" s="3" t="n">
        <v>0</v>
      </c>
      <c r="V28" s="3" t="n">
        <v>0</v>
      </c>
    </row>
    <row r="29" customFormat="false" ht="12.8" hidden="false" customHeight="false" outlineLevel="0" collapsed="false">
      <c r="A29" s="3" t="str">
        <f aca="false">"020908"</f>
        <v>020908</v>
      </c>
      <c r="B29" s="3" t="s">
        <v>53</v>
      </c>
      <c r="C29" s="3" t="s">
        <v>46</v>
      </c>
      <c r="D29" s="3" t="n">
        <v>2686</v>
      </c>
      <c r="E29" s="3" t="n">
        <v>2135</v>
      </c>
      <c r="F29" s="3" t="n">
        <v>2132</v>
      </c>
      <c r="G29" s="3" t="n">
        <v>3</v>
      </c>
      <c r="H29" s="3" t="n">
        <v>3</v>
      </c>
      <c r="I29" s="3" t="n">
        <v>3</v>
      </c>
      <c r="J29" s="3" t="n">
        <v>0</v>
      </c>
      <c r="K29" s="3" t="n">
        <v>0</v>
      </c>
      <c r="L29" s="3" t="n">
        <v>0</v>
      </c>
      <c r="M29" s="3" t="n">
        <v>45</v>
      </c>
      <c r="N29" s="3" t="n">
        <v>45</v>
      </c>
      <c r="O29" s="3" t="n">
        <v>33</v>
      </c>
      <c r="P29" s="3" t="n">
        <v>12</v>
      </c>
      <c r="Q29" s="3" t="n">
        <v>0</v>
      </c>
      <c r="R29" s="3" t="n">
        <v>0</v>
      </c>
      <c r="S29" s="3" t="n">
        <v>0</v>
      </c>
      <c r="T29" s="3" t="n">
        <v>0</v>
      </c>
      <c r="U29" s="3" t="n">
        <v>0</v>
      </c>
      <c r="V29" s="3" t="n">
        <v>0</v>
      </c>
    </row>
    <row r="30" customFormat="false" ht="12.8" hidden="false" customHeight="false" outlineLevel="0" collapsed="false">
      <c r="A30" s="3" t="s">
        <v>54</v>
      </c>
      <c r="B30" s="3"/>
      <c r="C30" s="3"/>
      <c r="D30" s="3" t="n">
        <v>103158</v>
      </c>
      <c r="E30" s="3" t="n">
        <v>84891</v>
      </c>
      <c r="F30" s="3" t="n">
        <v>84103</v>
      </c>
      <c r="G30" s="3" t="n">
        <v>788</v>
      </c>
      <c r="H30" s="3" t="n">
        <v>785</v>
      </c>
      <c r="I30" s="3" t="n">
        <v>583</v>
      </c>
      <c r="J30" s="3" t="n">
        <v>0</v>
      </c>
      <c r="K30" s="3" t="n">
        <v>202</v>
      </c>
      <c r="L30" s="3" t="n">
        <v>3</v>
      </c>
      <c r="M30" s="3" t="n">
        <v>1135</v>
      </c>
      <c r="N30" s="3" t="n">
        <v>1135</v>
      </c>
      <c r="O30" s="3" t="n">
        <v>160</v>
      </c>
      <c r="P30" s="3" t="n">
        <v>773</v>
      </c>
      <c r="Q30" s="3" t="n">
        <v>202</v>
      </c>
      <c r="R30" s="3" t="n">
        <v>0</v>
      </c>
      <c r="S30" s="3" t="n">
        <v>0</v>
      </c>
      <c r="T30" s="3" t="n">
        <v>0</v>
      </c>
      <c r="U30" s="3" t="n">
        <v>0</v>
      </c>
      <c r="V30" s="3" t="n">
        <v>0</v>
      </c>
    </row>
    <row r="31" customFormat="false" ht="12.8" hidden="false" customHeight="false" outlineLevel="0" collapsed="false">
      <c r="A31" s="3" t="str">
        <f aca="false">"021101"</f>
        <v>021101</v>
      </c>
      <c r="B31" s="3" t="s">
        <v>55</v>
      </c>
      <c r="C31" s="3" t="s">
        <v>56</v>
      </c>
      <c r="D31" s="3" t="n">
        <v>70724</v>
      </c>
      <c r="E31" s="3" t="n">
        <v>58721</v>
      </c>
      <c r="F31" s="3" t="n">
        <v>58456</v>
      </c>
      <c r="G31" s="3" t="n">
        <v>265</v>
      </c>
      <c r="H31" s="3" t="n">
        <v>264</v>
      </c>
      <c r="I31" s="3" t="n">
        <v>129</v>
      </c>
      <c r="J31" s="3" t="n">
        <v>0</v>
      </c>
      <c r="K31" s="3" t="n">
        <v>135</v>
      </c>
      <c r="L31" s="3" t="n">
        <v>1</v>
      </c>
      <c r="M31" s="3" t="n">
        <v>894</v>
      </c>
      <c r="N31" s="3" t="n">
        <v>894</v>
      </c>
      <c r="O31" s="3" t="n">
        <v>99</v>
      </c>
      <c r="P31" s="3" t="n">
        <v>660</v>
      </c>
      <c r="Q31" s="3" t="n">
        <v>135</v>
      </c>
      <c r="R31" s="3" t="n">
        <v>0</v>
      </c>
      <c r="S31" s="3" t="n">
        <v>0</v>
      </c>
      <c r="T31" s="3" t="n">
        <v>0</v>
      </c>
      <c r="U31" s="3" t="n">
        <v>0</v>
      </c>
      <c r="V31" s="3" t="n">
        <v>0</v>
      </c>
    </row>
    <row r="32" customFormat="false" ht="12.8" hidden="false" customHeight="false" outlineLevel="0" collapsed="false">
      <c r="A32" s="3" t="str">
        <f aca="false">"021102"</f>
        <v>021102</v>
      </c>
      <c r="B32" s="3" t="s">
        <v>57</v>
      </c>
      <c r="C32" s="3" t="s">
        <v>56</v>
      </c>
      <c r="D32" s="3" t="n">
        <v>14853</v>
      </c>
      <c r="E32" s="3" t="n">
        <v>11854</v>
      </c>
      <c r="F32" s="3" t="n">
        <v>11659</v>
      </c>
      <c r="G32" s="3" t="n">
        <v>195</v>
      </c>
      <c r="H32" s="3" t="n">
        <v>194</v>
      </c>
      <c r="I32" s="3" t="n">
        <v>188</v>
      </c>
      <c r="J32" s="3" t="n">
        <v>0</v>
      </c>
      <c r="K32" s="3" t="n">
        <v>6</v>
      </c>
      <c r="L32" s="3" t="n">
        <v>1</v>
      </c>
      <c r="M32" s="3" t="n">
        <v>93</v>
      </c>
      <c r="N32" s="3" t="n">
        <v>93</v>
      </c>
      <c r="O32" s="3" t="n">
        <v>29</v>
      </c>
      <c r="P32" s="3" t="n">
        <v>58</v>
      </c>
      <c r="Q32" s="3" t="n">
        <v>6</v>
      </c>
      <c r="R32" s="3" t="n">
        <v>0</v>
      </c>
      <c r="S32" s="3" t="n">
        <v>0</v>
      </c>
      <c r="T32" s="3" t="n">
        <v>0</v>
      </c>
      <c r="U32" s="3" t="n">
        <v>0</v>
      </c>
      <c r="V32" s="3" t="n">
        <v>0</v>
      </c>
    </row>
    <row r="33" customFormat="false" ht="12.8" hidden="false" customHeight="false" outlineLevel="0" collapsed="false">
      <c r="A33" s="3" t="str">
        <f aca="false">"021103"</f>
        <v>021103</v>
      </c>
      <c r="B33" s="3" t="s">
        <v>58</v>
      </c>
      <c r="C33" s="3" t="s">
        <v>56</v>
      </c>
      <c r="D33" s="3" t="n">
        <v>7736</v>
      </c>
      <c r="E33" s="3" t="n">
        <v>6187</v>
      </c>
      <c r="F33" s="3" t="n">
        <v>5957</v>
      </c>
      <c r="G33" s="3" t="n">
        <v>230</v>
      </c>
      <c r="H33" s="3" t="n">
        <v>230</v>
      </c>
      <c r="I33" s="3" t="n">
        <v>185</v>
      </c>
      <c r="J33" s="3" t="n">
        <v>0</v>
      </c>
      <c r="K33" s="3" t="n">
        <v>45</v>
      </c>
      <c r="L33" s="3" t="n">
        <v>0</v>
      </c>
      <c r="M33" s="3" t="n">
        <v>78</v>
      </c>
      <c r="N33" s="3" t="n">
        <v>78</v>
      </c>
      <c r="O33" s="3" t="n">
        <v>14</v>
      </c>
      <c r="P33" s="3" t="n">
        <v>19</v>
      </c>
      <c r="Q33" s="3" t="n">
        <v>45</v>
      </c>
      <c r="R33" s="3" t="n">
        <v>0</v>
      </c>
      <c r="S33" s="3" t="n">
        <v>0</v>
      </c>
      <c r="T33" s="3" t="n">
        <v>0</v>
      </c>
      <c r="U33" s="3" t="n">
        <v>0</v>
      </c>
      <c r="V33" s="3" t="n">
        <v>0</v>
      </c>
    </row>
    <row r="34" customFormat="false" ht="12.8" hidden="false" customHeight="false" outlineLevel="0" collapsed="false">
      <c r="A34" s="3" t="str">
        <f aca="false">"021104"</f>
        <v>021104</v>
      </c>
      <c r="B34" s="3" t="s">
        <v>59</v>
      </c>
      <c r="C34" s="3" t="s">
        <v>56</v>
      </c>
      <c r="D34" s="3" t="n">
        <v>9845</v>
      </c>
      <c r="E34" s="3" t="n">
        <v>8129</v>
      </c>
      <c r="F34" s="3" t="n">
        <v>8031</v>
      </c>
      <c r="G34" s="3" t="n">
        <v>98</v>
      </c>
      <c r="H34" s="3" t="n">
        <v>97</v>
      </c>
      <c r="I34" s="3" t="n">
        <v>81</v>
      </c>
      <c r="J34" s="3" t="n">
        <v>0</v>
      </c>
      <c r="K34" s="3" t="n">
        <v>16</v>
      </c>
      <c r="L34" s="3" t="n">
        <v>1</v>
      </c>
      <c r="M34" s="3" t="n">
        <v>70</v>
      </c>
      <c r="N34" s="3" t="n">
        <v>70</v>
      </c>
      <c r="O34" s="3" t="n">
        <v>18</v>
      </c>
      <c r="P34" s="3" t="n">
        <v>36</v>
      </c>
      <c r="Q34" s="3" t="n">
        <v>16</v>
      </c>
      <c r="R34" s="3" t="n">
        <v>0</v>
      </c>
      <c r="S34" s="3" t="n">
        <v>0</v>
      </c>
      <c r="T34" s="3" t="n">
        <v>0</v>
      </c>
      <c r="U34" s="3" t="n">
        <v>0</v>
      </c>
      <c r="V34" s="3" t="n">
        <v>0</v>
      </c>
    </row>
    <row r="35" customFormat="false" ht="12.8" hidden="false" customHeight="false" outlineLevel="0" collapsed="false">
      <c r="A35" s="3" t="s">
        <v>60</v>
      </c>
      <c r="B35" s="3"/>
      <c r="C35" s="3"/>
      <c r="D35" s="3" t="n">
        <v>61580</v>
      </c>
      <c r="E35" s="3" t="n">
        <v>49480</v>
      </c>
      <c r="F35" s="3" t="n">
        <v>48813</v>
      </c>
      <c r="G35" s="3" t="n">
        <v>667</v>
      </c>
      <c r="H35" s="3" t="n">
        <v>665</v>
      </c>
      <c r="I35" s="3" t="n">
        <v>434</v>
      </c>
      <c r="J35" s="3" t="n">
        <v>2</v>
      </c>
      <c r="K35" s="3" t="n">
        <v>229</v>
      </c>
      <c r="L35" s="3" t="n">
        <v>2</v>
      </c>
      <c r="M35" s="3" t="n">
        <v>625</v>
      </c>
      <c r="N35" s="3" t="n">
        <v>625</v>
      </c>
      <c r="O35" s="3" t="n">
        <v>110</v>
      </c>
      <c r="P35" s="3" t="n">
        <v>286</v>
      </c>
      <c r="Q35" s="3" t="n">
        <v>229</v>
      </c>
      <c r="R35" s="3" t="n">
        <v>0</v>
      </c>
      <c r="S35" s="3" t="n">
        <v>0</v>
      </c>
      <c r="T35" s="3" t="n">
        <v>0</v>
      </c>
      <c r="U35" s="3" t="n">
        <v>0</v>
      </c>
      <c r="V35" s="3" t="n">
        <v>0</v>
      </c>
    </row>
    <row r="36" customFormat="false" ht="12.8" hidden="false" customHeight="false" outlineLevel="0" collapsed="false">
      <c r="A36" s="3" t="str">
        <f aca="false">"021601"</f>
        <v>021601</v>
      </c>
      <c r="B36" s="3" t="s">
        <v>61</v>
      </c>
      <c r="C36" s="3" t="s">
        <v>62</v>
      </c>
      <c r="D36" s="3" t="n">
        <v>12756</v>
      </c>
      <c r="E36" s="3" t="n">
        <v>10361</v>
      </c>
      <c r="F36" s="3" t="n">
        <v>10198</v>
      </c>
      <c r="G36" s="3" t="n">
        <v>163</v>
      </c>
      <c r="H36" s="3" t="n">
        <v>163</v>
      </c>
      <c r="I36" s="3" t="n">
        <v>114</v>
      </c>
      <c r="J36" s="3" t="n">
        <v>1</v>
      </c>
      <c r="K36" s="3" t="n">
        <v>48</v>
      </c>
      <c r="L36" s="3" t="n">
        <v>0</v>
      </c>
      <c r="M36" s="3" t="n">
        <v>139</v>
      </c>
      <c r="N36" s="3" t="n">
        <v>139</v>
      </c>
      <c r="O36" s="3" t="n">
        <v>27</v>
      </c>
      <c r="P36" s="3" t="n">
        <v>64</v>
      </c>
      <c r="Q36" s="3" t="n">
        <v>48</v>
      </c>
      <c r="R36" s="3" t="n">
        <v>0</v>
      </c>
      <c r="S36" s="3" t="n">
        <v>0</v>
      </c>
      <c r="T36" s="3" t="n">
        <v>0</v>
      </c>
      <c r="U36" s="3" t="n">
        <v>0</v>
      </c>
      <c r="V36" s="3" t="n">
        <v>0</v>
      </c>
    </row>
    <row r="37" customFormat="false" ht="12.8" hidden="false" customHeight="false" outlineLevel="0" collapsed="false">
      <c r="A37" s="3" t="str">
        <f aca="false">"021602"</f>
        <v>021602</v>
      </c>
      <c r="B37" s="3" t="s">
        <v>63</v>
      </c>
      <c r="C37" s="3" t="s">
        <v>62</v>
      </c>
      <c r="D37" s="3" t="n">
        <v>3941</v>
      </c>
      <c r="E37" s="3" t="n">
        <v>3147</v>
      </c>
      <c r="F37" s="3" t="n">
        <v>3066</v>
      </c>
      <c r="G37" s="3" t="n">
        <v>81</v>
      </c>
      <c r="H37" s="3" t="n">
        <v>80</v>
      </c>
      <c r="I37" s="3" t="n">
        <v>64</v>
      </c>
      <c r="J37" s="3" t="n">
        <v>1</v>
      </c>
      <c r="K37" s="3" t="n">
        <v>15</v>
      </c>
      <c r="L37" s="3" t="n">
        <v>1</v>
      </c>
      <c r="M37" s="3" t="n">
        <v>37</v>
      </c>
      <c r="N37" s="3" t="n">
        <v>37</v>
      </c>
      <c r="O37" s="3" t="n">
        <v>8</v>
      </c>
      <c r="P37" s="3" t="n">
        <v>14</v>
      </c>
      <c r="Q37" s="3" t="n">
        <v>15</v>
      </c>
      <c r="R37" s="3" t="n">
        <v>0</v>
      </c>
      <c r="S37" s="3" t="n">
        <v>0</v>
      </c>
      <c r="T37" s="3" t="n">
        <v>0</v>
      </c>
      <c r="U37" s="3" t="n">
        <v>0</v>
      </c>
      <c r="V37" s="3" t="n">
        <v>0</v>
      </c>
    </row>
    <row r="38" customFormat="false" ht="12.8" hidden="false" customHeight="false" outlineLevel="0" collapsed="false">
      <c r="A38" s="3" t="str">
        <f aca="false">"021603"</f>
        <v>021603</v>
      </c>
      <c r="B38" s="3" t="s">
        <v>64</v>
      </c>
      <c r="C38" s="3" t="s">
        <v>62</v>
      </c>
      <c r="D38" s="3" t="n">
        <v>5331</v>
      </c>
      <c r="E38" s="3" t="n">
        <v>4217</v>
      </c>
      <c r="F38" s="3" t="n">
        <v>4195</v>
      </c>
      <c r="G38" s="3" t="n">
        <v>22</v>
      </c>
      <c r="H38" s="3" t="n">
        <v>22</v>
      </c>
      <c r="I38" s="3" t="n">
        <v>19</v>
      </c>
      <c r="J38" s="3" t="n">
        <v>0</v>
      </c>
      <c r="K38" s="3" t="n">
        <v>3</v>
      </c>
      <c r="L38" s="3" t="n">
        <v>0</v>
      </c>
      <c r="M38" s="3" t="n">
        <v>30</v>
      </c>
      <c r="N38" s="3" t="n">
        <v>30</v>
      </c>
      <c r="O38" s="3" t="n">
        <v>10</v>
      </c>
      <c r="P38" s="3" t="n">
        <v>17</v>
      </c>
      <c r="Q38" s="3" t="n">
        <v>3</v>
      </c>
      <c r="R38" s="3" t="n">
        <v>0</v>
      </c>
      <c r="S38" s="3" t="n">
        <v>0</v>
      </c>
      <c r="T38" s="3" t="n">
        <v>0</v>
      </c>
      <c r="U38" s="3" t="n">
        <v>0</v>
      </c>
      <c r="V38" s="3" t="n">
        <v>0</v>
      </c>
    </row>
    <row r="39" customFormat="false" ht="12.8" hidden="false" customHeight="false" outlineLevel="0" collapsed="false">
      <c r="A39" s="3" t="str">
        <f aca="false">"021604"</f>
        <v>021604</v>
      </c>
      <c r="B39" s="3" t="s">
        <v>65</v>
      </c>
      <c r="C39" s="3" t="s">
        <v>62</v>
      </c>
      <c r="D39" s="3" t="n">
        <v>26302</v>
      </c>
      <c r="E39" s="3" t="n">
        <v>21033</v>
      </c>
      <c r="F39" s="3" t="n">
        <v>20718</v>
      </c>
      <c r="G39" s="3" t="n">
        <v>315</v>
      </c>
      <c r="H39" s="3" t="n">
        <v>314</v>
      </c>
      <c r="I39" s="3" t="n">
        <v>158</v>
      </c>
      <c r="J39" s="3" t="n">
        <v>0</v>
      </c>
      <c r="K39" s="3" t="n">
        <v>156</v>
      </c>
      <c r="L39" s="3" t="n">
        <v>1</v>
      </c>
      <c r="M39" s="3" t="n">
        <v>319</v>
      </c>
      <c r="N39" s="3" t="n">
        <v>319</v>
      </c>
      <c r="O39" s="3" t="n">
        <v>34</v>
      </c>
      <c r="P39" s="3" t="n">
        <v>129</v>
      </c>
      <c r="Q39" s="3" t="n">
        <v>156</v>
      </c>
      <c r="R39" s="3" t="n">
        <v>0</v>
      </c>
      <c r="S39" s="3" t="n">
        <v>0</v>
      </c>
      <c r="T39" s="3" t="n">
        <v>0</v>
      </c>
      <c r="U39" s="3" t="n">
        <v>0</v>
      </c>
      <c r="V39" s="3" t="n">
        <v>0</v>
      </c>
    </row>
    <row r="40" customFormat="false" ht="12.8" hidden="false" customHeight="false" outlineLevel="0" collapsed="false">
      <c r="A40" s="3" t="str">
        <f aca="false">"021605"</f>
        <v>021605</v>
      </c>
      <c r="B40" s="3" t="s">
        <v>66</v>
      </c>
      <c r="C40" s="3" t="s">
        <v>62</v>
      </c>
      <c r="D40" s="3" t="n">
        <v>8549</v>
      </c>
      <c r="E40" s="3" t="n">
        <v>6975</v>
      </c>
      <c r="F40" s="3" t="n">
        <v>6949</v>
      </c>
      <c r="G40" s="3" t="n">
        <v>26</v>
      </c>
      <c r="H40" s="3" t="n">
        <v>26</v>
      </c>
      <c r="I40" s="3" t="n">
        <v>25</v>
      </c>
      <c r="J40" s="3" t="n">
        <v>0</v>
      </c>
      <c r="K40" s="3" t="n">
        <v>1</v>
      </c>
      <c r="L40" s="3" t="n">
        <v>0</v>
      </c>
      <c r="M40" s="3" t="n">
        <v>72</v>
      </c>
      <c r="N40" s="3" t="n">
        <v>72</v>
      </c>
      <c r="O40" s="3" t="n">
        <v>22</v>
      </c>
      <c r="P40" s="3" t="n">
        <v>49</v>
      </c>
      <c r="Q40" s="3" t="n">
        <v>1</v>
      </c>
      <c r="R40" s="3" t="n">
        <v>0</v>
      </c>
      <c r="S40" s="3" t="n">
        <v>0</v>
      </c>
      <c r="T40" s="3" t="n">
        <v>0</v>
      </c>
      <c r="U40" s="3" t="n">
        <v>0</v>
      </c>
      <c r="V40" s="3" t="n">
        <v>0</v>
      </c>
    </row>
    <row r="41" customFormat="false" ht="12.8" hidden="false" customHeight="false" outlineLevel="0" collapsed="false">
      <c r="A41" s="3" t="str">
        <f aca="false">"021606"</f>
        <v>021606</v>
      </c>
      <c r="B41" s="3" t="s">
        <v>67</v>
      </c>
      <c r="C41" s="3" t="s">
        <v>62</v>
      </c>
      <c r="D41" s="3" t="n">
        <v>4701</v>
      </c>
      <c r="E41" s="3" t="n">
        <v>3747</v>
      </c>
      <c r="F41" s="3" t="n">
        <v>3687</v>
      </c>
      <c r="G41" s="3" t="n">
        <v>60</v>
      </c>
      <c r="H41" s="3" t="n">
        <v>60</v>
      </c>
      <c r="I41" s="3" t="n">
        <v>54</v>
      </c>
      <c r="J41" s="3" t="n">
        <v>0</v>
      </c>
      <c r="K41" s="3" t="n">
        <v>6</v>
      </c>
      <c r="L41" s="3" t="n">
        <v>0</v>
      </c>
      <c r="M41" s="3" t="n">
        <v>28</v>
      </c>
      <c r="N41" s="3" t="n">
        <v>28</v>
      </c>
      <c r="O41" s="3" t="n">
        <v>9</v>
      </c>
      <c r="P41" s="3" t="n">
        <v>13</v>
      </c>
      <c r="Q41" s="3" t="n">
        <v>6</v>
      </c>
      <c r="R41" s="3" t="n">
        <v>0</v>
      </c>
      <c r="S41" s="3" t="n">
        <v>0</v>
      </c>
      <c r="T41" s="3" t="n">
        <v>0</v>
      </c>
      <c r="U41" s="3" t="n">
        <v>0</v>
      </c>
      <c r="V41" s="3" t="n">
        <v>0</v>
      </c>
    </row>
    <row r="42" customFormat="false" ht="12.8" hidden="false" customHeight="false" outlineLevel="0" collapsed="false">
      <c r="A42" s="3" t="s">
        <v>68</v>
      </c>
      <c r="B42" s="3"/>
      <c r="C42" s="3"/>
      <c r="D42" s="3" t="n">
        <v>43948</v>
      </c>
      <c r="E42" s="3" t="n">
        <v>36273</v>
      </c>
      <c r="F42" s="3" t="n">
        <v>36096</v>
      </c>
      <c r="G42" s="3" t="n">
        <v>177</v>
      </c>
      <c r="H42" s="3" t="n">
        <v>174</v>
      </c>
      <c r="I42" s="3" t="n">
        <v>145</v>
      </c>
      <c r="J42" s="3" t="n">
        <v>0</v>
      </c>
      <c r="K42" s="3" t="n">
        <v>29</v>
      </c>
      <c r="L42" s="3" t="n">
        <v>3</v>
      </c>
      <c r="M42" s="3" t="n">
        <v>307</v>
      </c>
      <c r="N42" s="3" t="n">
        <v>307</v>
      </c>
      <c r="O42" s="3" t="n">
        <v>112</v>
      </c>
      <c r="P42" s="3" t="n">
        <v>166</v>
      </c>
      <c r="Q42" s="3" t="n">
        <v>29</v>
      </c>
      <c r="R42" s="3" t="n">
        <v>0</v>
      </c>
      <c r="S42" s="3" t="n">
        <v>0</v>
      </c>
      <c r="T42" s="3" t="n">
        <v>0</v>
      </c>
      <c r="U42" s="3" t="n">
        <v>0</v>
      </c>
      <c r="V42" s="3" t="n">
        <v>0</v>
      </c>
    </row>
    <row r="43" customFormat="false" ht="12.8" hidden="false" customHeight="false" outlineLevel="0" collapsed="false">
      <c r="A43" s="3" t="str">
        <f aca="false">"022601"</f>
        <v>022601</v>
      </c>
      <c r="B43" s="3" t="s">
        <v>69</v>
      </c>
      <c r="C43" s="3" t="s">
        <v>70</v>
      </c>
      <c r="D43" s="3" t="n">
        <v>3700</v>
      </c>
      <c r="E43" s="3" t="n">
        <v>3083</v>
      </c>
      <c r="F43" s="3" t="n">
        <v>3048</v>
      </c>
      <c r="G43" s="3" t="n">
        <v>35</v>
      </c>
      <c r="H43" s="3" t="n">
        <v>35</v>
      </c>
      <c r="I43" s="3" t="n">
        <v>27</v>
      </c>
      <c r="J43" s="3" t="n">
        <v>0</v>
      </c>
      <c r="K43" s="3" t="n">
        <v>8</v>
      </c>
      <c r="L43" s="3" t="n">
        <v>0</v>
      </c>
      <c r="M43" s="3" t="n">
        <v>36</v>
      </c>
      <c r="N43" s="3" t="n">
        <v>36</v>
      </c>
      <c r="O43" s="3" t="n">
        <v>10</v>
      </c>
      <c r="P43" s="3" t="n">
        <v>18</v>
      </c>
      <c r="Q43" s="3" t="n">
        <v>8</v>
      </c>
      <c r="R43" s="3" t="n">
        <v>0</v>
      </c>
      <c r="S43" s="3" t="n">
        <v>0</v>
      </c>
      <c r="T43" s="3" t="n">
        <v>0</v>
      </c>
      <c r="U43" s="3" t="n">
        <v>0</v>
      </c>
      <c r="V43" s="3" t="n">
        <v>0</v>
      </c>
    </row>
    <row r="44" customFormat="false" ht="12.8" hidden="false" customHeight="false" outlineLevel="0" collapsed="false">
      <c r="A44" s="3" t="str">
        <f aca="false">"022602"</f>
        <v>022602</v>
      </c>
      <c r="B44" s="3" t="s">
        <v>71</v>
      </c>
      <c r="C44" s="3" t="s">
        <v>70</v>
      </c>
      <c r="D44" s="3" t="n">
        <v>15464</v>
      </c>
      <c r="E44" s="3" t="n">
        <v>12980</v>
      </c>
      <c r="F44" s="3" t="n">
        <v>12938</v>
      </c>
      <c r="G44" s="3" t="n">
        <v>42</v>
      </c>
      <c r="H44" s="3" t="n">
        <v>41</v>
      </c>
      <c r="I44" s="3" t="n">
        <v>36</v>
      </c>
      <c r="J44" s="3" t="n">
        <v>0</v>
      </c>
      <c r="K44" s="3" t="n">
        <v>5</v>
      </c>
      <c r="L44" s="3" t="n">
        <v>1</v>
      </c>
      <c r="M44" s="3" t="n">
        <v>118</v>
      </c>
      <c r="N44" s="3" t="n">
        <v>118</v>
      </c>
      <c r="O44" s="3" t="n">
        <v>54</v>
      </c>
      <c r="P44" s="3" t="n">
        <v>59</v>
      </c>
      <c r="Q44" s="3" t="n">
        <v>5</v>
      </c>
      <c r="R44" s="3" t="n">
        <v>0</v>
      </c>
      <c r="S44" s="3" t="n">
        <v>0</v>
      </c>
      <c r="T44" s="3" t="n">
        <v>0</v>
      </c>
      <c r="U44" s="3" t="n">
        <v>0</v>
      </c>
      <c r="V44" s="3" t="n">
        <v>0</v>
      </c>
    </row>
    <row r="45" customFormat="false" ht="12.8" hidden="false" customHeight="false" outlineLevel="0" collapsed="false">
      <c r="A45" s="3" t="str">
        <f aca="false">"022603"</f>
        <v>022603</v>
      </c>
      <c r="B45" s="3" t="s">
        <v>72</v>
      </c>
      <c r="C45" s="3" t="s">
        <v>70</v>
      </c>
      <c r="D45" s="3" t="n">
        <v>4679</v>
      </c>
      <c r="E45" s="3" t="n">
        <v>3767</v>
      </c>
      <c r="F45" s="3" t="n">
        <v>3744</v>
      </c>
      <c r="G45" s="3" t="n">
        <v>23</v>
      </c>
      <c r="H45" s="3" t="n">
        <v>22</v>
      </c>
      <c r="I45" s="3" t="n">
        <v>21</v>
      </c>
      <c r="J45" s="3" t="n">
        <v>0</v>
      </c>
      <c r="K45" s="3" t="n">
        <v>1</v>
      </c>
      <c r="L45" s="3" t="n">
        <v>1</v>
      </c>
      <c r="M45" s="3" t="n">
        <v>20</v>
      </c>
      <c r="N45" s="3" t="n">
        <v>20</v>
      </c>
      <c r="O45" s="3" t="n">
        <v>7</v>
      </c>
      <c r="P45" s="3" t="n">
        <v>12</v>
      </c>
      <c r="Q45" s="3" t="n">
        <v>1</v>
      </c>
      <c r="R45" s="3" t="n">
        <v>0</v>
      </c>
      <c r="S45" s="3" t="n">
        <v>0</v>
      </c>
      <c r="T45" s="3" t="n">
        <v>0</v>
      </c>
      <c r="U45" s="3" t="n">
        <v>0</v>
      </c>
      <c r="V45" s="3" t="n">
        <v>0</v>
      </c>
    </row>
    <row r="46" customFormat="false" ht="12.8" hidden="false" customHeight="false" outlineLevel="0" collapsed="false">
      <c r="A46" s="3" t="str">
        <f aca="false">"022604"</f>
        <v>022604</v>
      </c>
      <c r="B46" s="3" t="s">
        <v>73</v>
      </c>
      <c r="C46" s="3" t="s">
        <v>70</v>
      </c>
      <c r="D46" s="3" t="n">
        <v>7635</v>
      </c>
      <c r="E46" s="3" t="n">
        <v>6243</v>
      </c>
      <c r="F46" s="3" t="n">
        <v>6194</v>
      </c>
      <c r="G46" s="3" t="n">
        <v>49</v>
      </c>
      <c r="H46" s="3" t="n">
        <v>48</v>
      </c>
      <c r="I46" s="3" t="n">
        <v>34</v>
      </c>
      <c r="J46" s="3" t="n">
        <v>0</v>
      </c>
      <c r="K46" s="3" t="n">
        <v>14</v>
      </c>
      <c r="L46" s="3" t="n">
        <v>1</v>
      </c>
      <c r="M46" s="3" t="n">
        <v>54</v>
      </c>
      <c r="N46" s="3" t="n">
        <v>54</v>
      </c>
      <c r="O46" s="3" t="n">
        <v>13</v>
      </c>
      <c r="P46" s="3" t="n">
        <v>27</v>
      </c>
      <c r="Q46" s="3" t="n">
        <v>14</v>
      </c>
      <c r="R46" s="3" t="n">
        <v>0</v>
      </c>
      <c r="S46" s="3" t="n">
        <v>0</v>
      </c>
      <c r="T46" s="3" t="n">
        <v>0</v>
      </c>
      <c r="U46" s="3" t="n">
        <v>0</v>
      </c>
      <c r="V46" s="3" t="n">
        <v>0</v>
      </c>
    </row>
    <row r="47" customFormat="false" ht="12.8" hidden="false" customHeight="false" outlineLevel="0" collapsed="false">
      <c r="A47" s="3" t="str">
        <f aca="false">"022605"</f>
        <v>022605</v>
      </c>
      <c r="B47" s="3" t="s">
        <v>74</v>
      </c>
      <c r="C47" s="3" t="s">
        <v>70</v>
      </c>
      <c r="D47" s="3" t="n">
        <v>5427</v>
      </c>
      <c r="E47" s="3" t="n">
        <v>4479</v>
      </c>
      <c r="F47" s="3" t="n">
        <v>4468</v>
      </c>
      <c r="G47" s="3" t="n">
        <v>11</v>
      </c>
      <c r="H47" s="3" t="n">
        <v>11</v>
      </c>
      <c r="I47" s="3" t="n">
        <v>10</v>
      </c>
      <c r="J47" s="3" t="n">
        <v>0</v>
      </c>
      <c r="K47" s="3" t="n">
        <v>1</v>
      </c>
      <c r="L47" s="3" t="n">
        <v>0</v>
      </c>
      <c r="M47" s="3" t="n">
        <v>30</v>
      </c>
      <c r="N47" s="3" t="n">
        <v>30</v>
      </c>
      <c r="O47" s="3" t="n">
        <v>12</v>
      </c>
      <c r="P47" s="3" t="n">
        <v>17</v>
      </c>
      <c r="Q47" s="3" t="n">
        <v>1</v>
      </c>
      <c r="R47" s="3" t="n">
        <v>0</v>
      </c>
      <c r="S47" s="3" t="n">
        <v>0</v>
      </c>
      <c r="T47" s="3" t="n">
        <v>0</v>
      </c>
      <c r="U47" s="3" t="n">
        <v>0</v>
      </c>
      <c r="V47" s="3" t="n">
        <v>0</v>
      </c>
    </row>
    <row r="48" customFormat="false" ht="12.8" hidden="false" customHeight="false" outlineLevel="0" collapsed="false">
      <c r="A48" s="3" t="str">
        <f aca="false">"022606"</f>
        <v>022606</v>
      </c>
      <c r="B48" s="3" t="s">
        <v>75</v>
      </c>
      <c r="C48" s="3" t="s">
        <v>70</v>
      </c>
      <c r="D48" s="3" t="n">
        <v>7043</v>
      </c>
      <c r="E48" s="3" t="n">
        <v>5721</v>
      </c>
      <c r="F48" s="3" t="n">
        <v>5704</v>
      </c>
      <c r="G48" s="3" t="n">
        <v>17</v>
      </c>
      <c r="H48" s="3" t="n">
        <v>17</v>
      </c>
      <c r="I48" s="3" t="n">
        <v>17</v>
      </c>
      <c r="J48" s="3" t="n">
        <v>0</v>
      </c>
      <c r="K48" s="3" t="n">
        <v>0</v>
      </c>
      <c r="L48" s="3" t="n">
        <v>0</v>
      </c>
      <c r="M48" s="3" t="n">
        <v>49</v>
      </c>
      <c r="N48" s="3" t="n">
        <v>49</v>
      </c>
      <c r="O48" s="3" t="n">
        <v>16</v>
      </c>
      <c r="P48" s="3" t="n">
        <v>33</v>
      </c>
      <c r="Q48" s="3" t="n">
        <v>0</v>
      </c>
      <c r="R48" s="3" t="n">
        <v>0</v>
      </c>
      <c r="S48" s="3" t="n">
        <v>0</v>
      </c>
      <c r="T48" s="3" t="n">
        <v>0</v>
      </c>
      <c r="U48" s="3" t="n">
        <v>0</v>
      </c>
      <c r="V48" s="3" t="n">
        <v>0</v>
      </c>
    </row>
    <row r="49" customFormat="false" ht="25.85" hidden="false" customHeight="true" outlineLevel="0" collapsed="false">
      <c r="A49" s="1" t="s">
        <v>76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customFormat="false" ht="12.8" hidden="false" customHeight="false" outlineLevel="0" collapsed="false">
      <c r="A50" s="3" t="str">
        <f aca="false">"026201"</f>
        <v>026201</v>
      </c>
      <c r="B50" s="3" t="s">
        <v>77</v>
      </c>
      <c r="C50" s="3" t="s">
        <v>78</v>
      </c>
      <c r="D50" s="3" t="n">
        <v>94997</v>
      </c>
      <c r="E50" s="3" t="n">
        <v>79318</v>
      </c>
      <c r="F50" s="3" t="n">
        <v>79111</v>
      </c>
      <c r="G50" s="3" t="n">
        <v>207</v>
      </c>
      <c r="H50" s="3" t="n">
        <v>203</v>
      </c>
      <c r="I50" s="3" t="n">
        <v>141</v>
      </c>
      <c r="J50" s="3" t="n">
        <v>0</v>
      </c>
      <c r="K50" s="3" t="n">
        <v>62</v>
      </c>
      <c r="L50" s="3" t="n">
        <v>4</v>
      </c>
      <c r="M50" s="3" t="n">
        <v>1002</v>
      </c>
      <c r="N50" s="3" t="n">
        <v>1002</v>
      </c>
      <c r="O50" s="3" t="n">
        <v>311</v>
      </c>
      <c r="P50" s="3" t="n">
        <v>629</v>
      </c>
      <c r="Q50" s="3" t="n">
        <v>62</v>
      </c>
      <c r="R50" s="3" t="n">
        <v>0</v>
      </c>
      <c r="S50" s="3" t="n">
        <v>0</v>
      </c>
      <c r="T50" s="3" t="n">
        <v>0</v>
      </c>
      <c r="U50" s="3" t="n">
        <v>0</v>
      </c>
      <c r="V50" s="3" t="n">
        <v>0</v>
      </c>
    </row>
    <row r="51" customFormat="false" ht="12.8" hidden="false" customHeight="false" outlineLevel="0" collapsed="false">
      <c r="A51" s="3" t="s">
        <v>79</v>
      </c>
      <c r="B51" s="3"/>
      <c r="C51" s="3"/>
      <c r="D51" s="3" t="n">
        <f aca="false">D2+D9+D14+D21+D30+D35+D42+D50</f>
        <v>531072</v>
      </c>
      <c r="E51" s="3" t="n">
        <f aca="false">E2+E9+E14+E21+E30+E35+E42+E50</f>
        <v>435118</v>
      </c>
      <c r="F51" s="3" t="n">
        <f aca="false">F2+F9+F14+F21+F30+F35+F42+F50</f>
        <v>431752</v>
      </c>
      <c r="G51" s="3" t="n">
        <f aca="false">G2+G9+G14+G21+G30+G35+G42+G50</f>
        <v>3366</v>
      </c>
      <c r="H51" s="3" t="n">
        <f aca="false">H2+H9+H14+H21+H30+H35+H42+H50</f>
        <v>3353</v>
      </c>
      <c r="I51" s="3" t="n">
        <f aca="false">I2+I9+I14+I21+I30+I35+I42+I50</f>
        <v>2625</v>
      </c>
      <c r="J51" s="3" t="n">
        <f aca="false">J2+J9+J14+J21+J30+J35+J42+J50</f>
        <v>17</v>
      </c>
      <c r="K51" s="3" t="n">
        <f aca="false">K2+K9+K14+K21+K30+K35+K42+K50</f>
        <v>711</v>
      </c>
      <c r="L51" s="3" t="n">
        <f aca="false">L2+L9+L14+L21+L30+L35+L42+L50</f>
        <v>13</v>
      </c>
      <c r="M51" s="3" t="n">
        <f aca="false">M2+M9+M14+M21+M30+M35+M42+M50</f>
        <v>5383</v>
      </c>
      <c r="N51" s="3" t="n">
        <f aca="false">N2+N9+N14+N21+N30+N35+N42+N50</f>
        <v>5383</v>
      </c>
      <c r="O51" s="3" t="n">
        <f aca="false">O2+O9+O14+O21+O30+O35+O42+O50</f>
        <v>1609</v>
      </c>
      <c r="P51" s="3" t="n">
        <f aca="false">P2+P9+P14+P21+P30+P35+P42+P50</f>
        <v>3063</v>
      </c>
      <c r="Q51" s="3" t="n">
        <f aca="false">Q2+Q9+Q14+Q21+Q30+Q35+Q42+Q50</f>
        <v>711</v>
      </c>
      <c r="R51" s="3" t="n">
        <f aca="false">R2+R9+R14+R21+R30+R35+R42+R50</f>
        <v>0</v>
      </c>
      <c r="S51" s="3" t="n">
        <f aca="false">S2+S9+S14+S21+S30+S35+S42+S50</f>
        <v>0</v>
      </c>
      <c r="T51" s="3" t="n">
        <f aca="false">T2+T9+T14+T21+T30+T35+T42+T50</f>
        <v>0</v>
      </c>
      <c r="U51" s="3" t="n">
        <f aca="false">U2+U9+U14+U21+U30+U35+U42+U50</f>
        <v>0</v>
      </c>
      <c r="V51" s="3" t="n">
        <f aca="false">V2+V9+V14+V21+V30+V35+V42+V50</f>
        <v>0</v>
      </c>
    </row>
    <row r="54" s="5" customFormat="true" ht="12.8" hidden="false" customHeight="false" outlineLevel="0" collapsed="false">
      <c r="A54" s="4" t="s">
        <v>80</v>
      </c>
      <c r="B54" s="4"/>
      <c r="C54" s="4"/>
      <c r="D54" s="4"/>
      <c r="E54" s="4"/>
      <c r="F54" s="4"/>
    </row>
    <row r="55" s="5" customFormat="true" ht="12.8" hidden="false" customHeight="false" outlineLevel="0" collapsed="false">
      <c r="A55" s="4" t="s">
        <v>81</v>
      </c>
      <c r="B55" s="4"/>
      <c r="C55" s="4"/>
      <c r="D55" s="4"/>
      <c r="E55" s="4"/>
    </row>
    <row r="56" s="5" customFormat="true" ht="12.8" hidden="false" customHeight="false" outlineLevel="0" collapsed="false">
      <c r="A56" s="4" t="s">
        <v>82</v>
      </c>
      <c r="B56" s="4"/>
      <c r="C56" s="4"/>
      <c r="D56" s="4"/>
      <c r="E56" s="4"/>
    </row>
  </sheetData>
  <mergeCells count="3">
    <mergeCell ref="A54:F54"/>
    <mergeCell ref="A55:E55"/>
    <mergeCell ref="A56:E56"/>
  </mergeCell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pl-PL</dc:language>
  <cp:lastPrinted>2016-04-15T13:15:39Z</cp:lastPrinted>
  <dcterms:modified xsi:type="dcterms:W3CDTF">2016-04-15T13:16:28Z</dcterms:modified>
  <cp:revision>1</cp:revision>
</cp:coreProperties>
</file>